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3545" activeTab="0"/>
  </bookViews>
  <sheets>
    <sheet name="пр.4" sheetId="1" r:id="rId1"/>
  </sheets>
  <definedNames/>
  <calcPr fullCalcOnLoad="1"/>
</workbook>
</file>

<file path=xl/sharedStrings.xml><?xml version="1.0" encoding="utf-8"?>
<sst xmlns="http://schemas.openxmlformats.org/spreadsheetml/2006/main" count="118" uniqueCount="116">
  <si>
    <t>Источники внутреннего финансирования дефицита бюджета городского округа город Мегион на 2013 год</t>
  </si>
  <si>
    <t>тыс.рублей</t>
  </si>
  <si>
    <t xml:space="preserve"> Наименование показателя</t>
  </si>
  <si>
    <t>Код источника финансирования по КИВФ, КИВнФ</t>
  </si>
  <si>
    <t>Утверждено решением Думы города Мегиона на 2013 год (тыс.руб)</t>
  </si>
  <si>
    <t>Изменения (+;-) (ноябрь)</t>
  </si>
  <si>
    <t>Уточнено  (сумма с учетом изменений )</t>
  </si>
  <si>
    <t>Уточнение январь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</si>
  <si>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</si>
  <si>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</si>
  <si>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</si>
  <si>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</si>
  <si>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</si>
  <si>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</si>
  <si>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</si>
  <si>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</si>
  <si>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</si>
  <si>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</si>
  <si>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</si>
  <si>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</si>
  <si>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</si>
  <si>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</si>
  <si>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</si>
  <si>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</si>
  <si>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</si>
  <si>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</si>
  <si>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</si>
  <si>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</si>
  <si>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</si>
  <si>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</si>
  <si>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</si>
  <si>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</si>
  <si>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</si>
  <si>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</si>
  <si>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</si>
  <si>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</si>
  <si>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</si>
  <si>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</si>
  <si>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000 01 03 00 00 00 0000 800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</si>
  <si>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</si>
  <si>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</si>
  <si>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</si>
  <si>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</si>
  <si>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</si>
  <si>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</si>
  <si>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</si>
  <si>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</si>
  <si>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</si>
  <si>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</si>
  <si>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</si>
  <si>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</si>
  <si>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</si>
  <si>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</si>
  <si>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</si>
  <si>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</si>
  <si>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</si>
  <si>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</si>
  <si>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</si>
  <si>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</si>
  <si>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</si>
  <si>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</si>
  <si>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</si>
  <si>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</si>
  <si>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</si>
  <si>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</si>
  <si>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</si>
  <si>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</si>
  <si>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</si>
  <si>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</si>
  <si>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</si>
  <si>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</si>
  <si>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</si>
  <si>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</si>
  <si>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</si>
  <si>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</si>
  <si>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</si>
  <si>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</si>
  <si>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</si>
  <si>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</si>
  <si>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</si>
  <si>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</si>
  <si>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</si>
  <si>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</si>
  <si>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</si>
  <si>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</si>
  <si>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</si>
  <si>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</si>
  <si>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</si>
  <si>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</si>
  <si>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</si>
  <si>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</si>
  <si>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</si>
  <si>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</si>
  <si>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</si>
  <si>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</si>
  <si>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</si>
  <si>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</si>
  <si>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</si>
  <si>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</si>
  <si>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</si>
  <si>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</si>
  <si>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</si>
  <si>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</si>
  <si>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</si>
  <si>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</si>
  <si>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</si>
  <si>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</si>
  <si>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</si>
  <si>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</si>
  <si>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</si>
  <si>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</si>
  <si>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</si>
  <si>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</si>
  <si>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</si>
  <si>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Исполнено на 01.10.2013</t>
  </si>
  <si>
    <t>Уточнено решением о бюджете от 20.09.2013 № 363 с учетом уеличения БА по целевым межбюджетным трансфертам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</si>
</sst>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#,##0.0;[Red]\-#,##0.0;0.0"/>
    <numFmt numFmtId="166" formatCode="00\.00\.00"/>
    <numFmt numFmtId="167" formatCode="000"/>
    <numFmt numFmtId="168" formatCode="0000000"/>
    <numFmt numFmtId="169" formatCode="00"/>
    <numFmt numFmtId="170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right"/>
    </xf>
    <xf numFmtId="170" fontId="5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170" fontId="42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7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170" fontId="4" fillId="33" borderId="10" xfId="0" applyNumberFormat="1" applyFont="1" applyFill="1" applyBorder="1" applyAlignment="1">
      <alignment horizontal="right"/>
    </xf>
    <xf numFmtId="4" fontId="41" fillId="33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0" fontId="41" fillId="0" borderId="0" xfId="0" applyFont="1" applyAlignment="1">
      <alignment horizontal="justify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170" fontId="5" fillId="0" borderId="13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170" fontId="5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6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4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zoomScalePageLayoutView="0" workbookViewId="0" topLeftCell="A18">
      <selection activeCell="A1" sqref="A1:H58"/>
    </sheetView>
  </sheetViews>
  <sheetFormatPr defaultColWidth="9.140625" defaultRowHeight="15"/>
  <cols>
    <col min="1" max="1" width="69.8515625" style="1" customWidth="1"/>
    <col min="2" max="2" width="29.7109375" style="1" customWidth="1"/>
    <col min="3" max="3" width="20.00390625" style="1" hidden="1" customWidth="1"/>
    <col min="4" max="4" width="15.421875" style="1" hidden="1" customWidth="1"/>
    <col min="5" max="5" width="18.28125" style="1" hidden="1" customWidth="1"/>
    <col min="6" max="6" width="13.28125" style="1" hidden="1" customWidth="1"/>
    <col min="7" max="7" width="14.7109375" style="1" customWidth="1"/>
    <col min="8" max="8" width="14.421875" style="1" customWidth="1"/>
    <col min="9" max="16384" width="9.140625" style="1" customWidth="1"/>
  </cols>
  <sheetData>
    <row r="1" spans="1:8" ht="31.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.75" thickBot="1">
      <c r="A2" s="45"/>
      <c r="B2" s="45"/>
      <c r="C2" s="45"/>
      <c r="H2" s="1" t="s">
        <v>1</v>
      </c>
    </row>
    <row r="3" spans="1:8" ht="15" customHeight="1">
      <c r="A3" s="40" t="s">
        <v>2</v>
      </c>
      <c r="B3" s="41" t="s">
        <v>3</v>
      </c>
      <c r="C3" s="42" t="s">
        <v>4</v>
      </c>
      <c r="D3" s="43" t="s">
        <v>5</v>
      </c>
      <c r="E3" s="42" t="s">
        <v>6</v>
      </c>
      <c r="F3" s="36" t="s">
        <v>7</v>
      </c>
      <c r="G3" s="35" t="s">
        <v>115</v>
      </c>
      <c r="H3" s="36" t="s">
        <v>114</v>
      </c>
    </row>
    <row r="4" spans="1:8" ht="92.25" customHeight="1">
      <c r="A4" s="40"/>
      <c r="B4" s="41"/>
      <c r="C4" s="42"/>
      <c r="D4" s="44"/>
      <c r="E4" s="42"/>
      <c r="F4" s="37"/>
      <c r="G4" s="38"/>
      <c r="H4" s="37"/>
    </row>
    <row r="5" spans="1:256" ht="15">
      <c r="A5" s="2">
        <v>1</v>
      </c>
      <c r="B5" s="3">
        <v>2</v>
      </c>
      <c r="C5" s="4" t="s">
        <v>8</v>
      </c>
      <c r="D5" s="5">
        <v>5</v>
      </c>
      <c r="E5" s="5">
        <v>6</v>
      </c>
      <c r="F5" s="29"/>
      <c r="G5" s="32">
        <v>3</v>
      </c>
      <c r="H5" s="30">
        <v>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8" ht="28.5">
      <c r="A6" s="7" t="s">
        <v>9</v>
      </c>
      <c r="B6" s="8" t="s">
        <v>10</v>
      </c>
      <c r="C6" s="9">
        <f>SUM(C7+C12+C17)</f>
        <v>51840.00000000001</v>
      </c>
      <c r="D6" s="9">
        <f>SUM(D7+D12+D17)</f>
        <v>0</v>
      </c>
      <c r="E6" s="9" t="e">
        <f>SUM(E7+E12+E17)</f>
        <v>#REF!</v>
      </c>
      <c r="F6" s="9">
        <f>SUM(F7+F12+F17)</f>
        <v>-491.8</v>
      </c>
      <c r="G6" s="31">
        <f>SUM(G12)</f>
        <v>30895.100000000006</v>
      </c>
      <c r="H6" s="33">
        <f>SUM(H12)</f>
        <v>-70000</v>
      </c>
    </row>
    <row r="7" spans="1:8" ht="33" customHeight="1">
      <c r="A7" s="7" t="s">
        <v>11</v>
      </c>
      <c r="B7" s="8" t="s">
        <v>12</v>
      </c>
      <c r="C7" s="9">
        <f>C9</f>
        <v>0</v>
      </c>
      <c r="D7" s="9">
        <f>D9</f>
        <v>0</v>
      </c>
      <c r="E7" s="9">
        <f>E9</f>
        <v>0</v>
      </c>
      <c r="F7" s="9">
        <f>F9</f>
        <v>0</v>
      </c>
      <c r="G7" s="10">
        <f>SUM(C7+F7)</f>
        <v>0</v>
      </c>
      <c r="H7" s="22">
        <v>0</v>
      </c>
    </row>
    <row r="8" spans="1:8" ht="30" customHeight="1">
      <c r="A8" s="12" t="s">
        <v>13</v>
      </c>
      <c r="B8" s="13" t="s">
        <v>14</v>
      </c>
      <c r="C8" s="14" t="s">
        <v>15</v>
      </c>
      <c r="D8" s="11"/>
      <c r="E8" s="15"/>
      <c r="F8" s="16"/>
      <c r="G8" s="10">
        <f>SUM(C8+F8)</f>
        <v>0</v>
      </c>
      <c r="H8" s="22">
        <v>0</v>
      </c>
    </row>
    <row r="9" spans="1:8" ht="30" customHeight="1">
      <c r="A9" s="12" t="s">
        <v>16</v>
      </c>
      <c r="B9" s="13" t="s">
        <v>17</v>
      </c>
      <c r="C9" s="10">
        <f>C11</f>
        <v>0</v>
      </c>
      <c r="D9" s="10">
        <f>D11</f>
        <v>0</v>
      </c>
      <c r="E9" s="10">
        <f>E11</f>
        <v>0</v>
      </c>
      <c r="F9" s="10">
        <f>F11</f>
        <v>0</v>
      </c>
      <c r="G9" s="10">
        <f>SUM(C9+F9)</f>
        <v>0</v>
      </c>
      <c r="H9" s="22">
        <v>0</v>
      </c>
    </row>
    <row r="10" spans="1:8" ht="30" customHeight="1">
      <c r="A10" s="12" t="s">
        <v>18</v>
      </c>
      <c r="B10" s="13" t="s">
        <v>19</v>
      </c>
      <c r="C10" s="17">
        <f>SUM(C11)</f>
        <v>0</v>
      </c>
      <c r="D10" s="11"/>
      <c r="E10" s="15"/>
      <c r="F10" s="16"/>
      <c r="G10" s="10">
        <f>SUM(C10+F10)</f>
        <v>0</v>
      </c>
      <c r="H10" s="22">
        <v>0</v>
      </c>
    </row>
    <row r="11" spans="1:8" ht="30" customHeight="1">
      <c r="A11" s="12" t="s">
        <v>20</v>
      </c>
      <c r="B11" s="13" t="s">
        <v>21</v>
      </c>
      <c r="C11" s="17">
        <v>0</v>
      </c>
      <c r="D11" s="17">
        <v>0</v>
      </c>
      <c r="E11" s="17">
        <v>0</v>
      </c>
      <c r="F11" s="17">
        <v>0</v>
      </c>
      <c r="G11" s="10">
        <f>SUM(C11+F11)</f>
        <v>0</v>
      </c>
      <c r="H11" s="22">
        <v>0</v>
      </c>
    </row>
    <row r="12" spans="1:8" ht="28.5">
      <c r="A12" s="7" t="s">
        <v>22</v>
      </c>
      <c r="B12" s="8" t="s">
        <v>23</v>
      </c>
      <c r="C12" s="9">
        <f aca="true" t="shared" si="0" ref="C12:H12">SUM(C13+C15)</f>
        <v>20000</v>
      </c>
      <c r="D12" s="9">
        <f t="shared" si="0"/>
        <v>0</v>
      </c>
      <c r="E12" s="9" t="e">
        <f t="shared" si="0"/>
        <v>#REF!</v>
      </c>
      <c r="F12" s="9">
        <f t="shared" si="0"/>
        <v>0</v>
      </c>
      <c r="G12" s="10">
        <f t="shared" si="0"/>
        <v>30895.100000000006</v>
      </c>
      <c r="H12" s="22">
        <f t="shared" si="0"/>
        <v>-70000</v>
      </c>
    </row>
    <row r="13" spans="1:8" ht="30">
      <c r="A13" s="12" t="s">
        <v>24</v>
      </c>
      <c r="B13" s="13" t="s">
        <v>25</v>
      </c>
      <c r="C13" s="17">
        <f aca="true" t="shared" si="1" ref="C13:H13">SUM(C14)</f>
        <v>70000</v>
      </c>
      <c r="D13" s="17">
        <f t="shared" si="1"/>
        <v>0</v>
      </c>
      <c r="E13" s="17" t="e">
        <f t="shared" si="1"/>
        <v>#REF!</v>
      </c>
      <c r="F13" s="17">
        <f t="shared" si="1"/>
        <v>0</v>
      </c>
      <c r="G13" s="10">
        <f t="shared" si="1"/>
        <v>100895.1</v>
      </c>
      <c r="H13" s="22">
        <f t="shared" si="1"/>
        <v>-70000</v>
      </c>
    </row>
    <row r="14" spans="1:8" ht="30">
      <c r="A14" s="12" t="s">
        <v>26</v>
      </c>
      <c r="B14" s="13" t="s">
        <v>27</v>
      </c>
      <c r="C14" s="17">
        <v>70000</v>
      </c>
      <c r="D14" s="11"/>
      <c r="E14" s="15" t="e">
        <f>SUM(#REF!+D14)</f>
        <v>#REF!</v>
      </c>
      <c r="F14" s="16"/>
      <c r="G14" s="10">
        <v>100895.1</v>
      </c>
      <c r="H14" s="22">
        <v>-70000</v>
      </c>
    </row>
    <row r="15" spans="1:8" ht="45">
      <c r="A15" s="18" t="s">
        <v>28</v>
      </c>
      <c r="B15" s="13" t="s">
        <v>29</v>
      </c>
      <c r="C15" s="17">
        <f>SUM(C16)</f>
        <v>-50000</v>
      </c>
      <c r="D15" s="17">
        <f>SUM(D16)</f>
        <v>0</v>
      </c>
      <c r="E15" s="17" t="e">
        <f>SUM(E16)</f>
        <v>#REF!</v>
      </c>
      <c r="F15" s="17">
        <f>SUM(F16)</f>
        <v>0</v>
      </c>
      <c r="G15" s="10">
        <v>-70000</v>
      </c>
      <c r="H15" s="22">
        <f>SUM(H16)</f>
        <v>0</v>
      </c>
    </row>
    <row r="16" spans="1:8" ht="30">
      <c r="A16" s="12" t="s">
        <v>30</v>
      </c>
      <c r="B16" s="13" t="s">
        <v>31</v>
      </c>
      <c r="C16" s="17">
        <v>-50000</v>
      </c>
      <c r="D16" s="11"/>
      <c r="E16" s="15" t="e">
        <f>SUM(#REF!+D16)</f>
        <v>#REF!</v>
      </c>
      <c r="F16" s="16"/>
      <c r="G16" s="10">
        <v>-70000</v>
      </c>
      <c r="H16" s="22"/>
    </row>
    <row r="17" spans="1:256" ht="28.5">
      <c r="A17" s="19" t="s">
        <v>32</v>
      </c>
      <c r="B17" s="20" t="s">
        <v>33</v>
      </c>
      <c r="C17" s="21">
        <f>C18+C20</f>
        <v>31840.000000000007</v>
      </c>
      <c r="D17" s="21">
        <f>D18+D20</f>
        <v>0</v>
      </c>
      <c r="E17" s="21" t="e">
        <f>E18+E20</f>
        <v>#REF!</v>
      </c>
      <c r="F17" s="21">
        <f>F18+F20</f>
        <v>-491.8</v>
      </c>
      <c r="G17" s="10">
        <f>SUM(G18+G20)</f>
        <v>0</v>
      </c>
      <c r="H17" s="22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30">
      <c r="A18" s="18" t="s">
        <v>34</v>
      </c>
      <c r="B18" s="24" t="s">
        <v>35</v>
      </c>
      <c r="C18" s="25">
        <f>C19</f>
        <v>71034.1</v>
      </c>
      <c r="D18" s="25">
        <f>D19</f>
        <v>0</v>
      </c>
      <c r="E18" s="25" t="e">
        <f>E19</f>
        <v>#REF!</v>
      </c>
      <c r="F18" s="25">
        <f>F19</f>
        <v>-491.8</v>
      </c>
      <c r="G18" s="10">
        <f>SUM(G19)</f>
        <v>0</v>
      </c>
      <c r="H18" s="22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30">
      <c r="A19" s="18" t="s">
        <v>36</v>
      </c>
      <c r="B19" s="24" t="s">
        <v>37</v>
      </c>
      <c r="C19" s="25">
        <v>71034.1</v>
      </c>
      <c r="D19" s="22"/>
      <c r="E19" s="15" t="e">
        <f>SUM(#REF!+D19)</f>
        <v>#REF!</v>
      </c>
      <c r="F19" s="22">
        <v>-491.8</v>
      </c>
      <c r="G19" s="10"/>
      <c r="H19" s="22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45">
      <c r="A20" s="18" t="s">
        <v>28</v>
      </c>
      <c r="B20" s="24" t="s">
        <v>38</v>
      </c>
      <c r="C20" s="25">
        <f>SUM(C21)</f>
        <v>-39194.1</v>
      </c>
      <c r="D20" s="25">
        <f>SUM(D21)</f>
        <v>0</v>
      </c>
      <c r="E20" s="25" t="e">
        <f>SUM(E21)</f>
        <v>#REF!</v>
      </c>
      <c r="F20" s="25">
        <f>SUM(F21)</f>
        <v>0</v>
      </c>
      <c r="G20" s="10">
        <f>SUM(G21)</f>
        <v>0</v>
      </c>
      <c r="H20" s="22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45">
      <c r="A21" s="18" t="s">
        <v>39</v>
      </c>
      <c r="B21" s="24" t="s">
        <v>40</v>
      </c>
      <c r="C21" s="25">
        <v>-39194.1</v>
      </c>
      <c r="D21" s="22"/>
      <c r="E21" s="15" t="e">
        <f>SUM(#REF!+D21)</f>
        <v>#REF!</v>
      </c>
      <c r="F21" s="26"/>
      <c r="G21" s="10"/>
      <c r="H21" s="22">
        <v>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8.5" hidden="1">
      <c r="A22" s="19" t="s">
        <v>41</v>
      </c>
      <c r="B22" s="20" t="s">
        <v>42</v>
      </c>
      <c r="C22" s="21">
        <f>C23+C26+C29</f>
        <v>0</v>
      </c>
      <c r="D22" s="22"/>
      <c r="E22" s="15" t="e">
        <f>SUM(#REF!+D22)</f>
        <v>#REF!</v>
      </c>
      <c r="F22" s="26"/>
      <c r="G22" s="10">
        <f aca="true" t="shared" si="2" ref="G22:G40">SUM(C22+F22)</f>
        <v>0</v>
      </c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30" hidden="1">
      <c r="A23" s="18" t="s">
        <v>43</v>
      </c>
      <c r="B23" s="24" t="s">
        <v>44</v>
      </c>
      <c r="C23" s="25">
        <f>C24</f>
        <v>0</v>
      </c>
      <c r="D23" s="22"/>
      <c r="E23" s="15" t="e">
        <f>SUM(#REF!+D23)</f>
        <v>#REF!</v>
      </c>
      <c r="F23" s="26"/>
      <c r="G23" s="10">
        <f t="shared" si="2"/>
        <v>0</v>
      </c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30" hidden="1">
      <c r="A24" s="18" t="s">
        <v>45</v>
      </c>
      <c r="B24" s="24" t="s">
        <v>46</v>
      </c>
      <c r="C24" s="25">
        <f>C25</f>
        <v>0</v>
      </c>
      <c r="D24" s="22"/>
      <c r="E24" s="15" t="e">
        <f>SUM(#REF!+D24)</f>
        <v>#REF!</v>
      </c>
      <c r="F24" s="26"/>
      <c r="G24" s="10">
        <f t="shared" si="2"/>
        <v>0</v>
      </c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45" hidden="1">
      <c r="A25" s="18" t="s">
        <v>47</v>
      </c>
      <c r="B25" s="24" t="s">
        <v>48</v>
      </c>
      <c r="C25" s="25">
        <v>0</v>
      </c>
      <c r="D25" s="22"/>
      <c r="E25" s="15" t="e">
        <f>SUM(#REF!+D25)</f>
        <v>#REF!</v>
      </c>
      <c r="F25" s="26"/>
      <c r="G25" s="10">
        <f t="shared" si="2"/>
        <v>0</v>
      </c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30" hidden="1">
      <c r="A26" s="18" t="s">
        <v>49</v>
      </c>
      <c r="B26" s="24" t="s">
        <v>50</v>
      </c>
      <c r="C26" s="25">
        <f>C27</f>
        <v>0</v>
      </c>
      <c r="D26" s="22"/>
      <c r="E26" s="15" t="e">
        <f>SUM(#REF!+D26)</f>
        <v>#REF!</v>
      </c>
      <c r="F26" s="26"/>
      <c r="G26" s="10">
        <f t="shared" si="2"/>
        <v>0</v>
      </c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75" hidden="1">
      <c r="A27" s="18" t="s">
        <v>51</v>
      </c>
      <c r="B27" s="24" t="s">
        <v>52</v>
      </c>
      <c r="C27" s="25">
        <f>C28</f>
        <v>0</v>
      </c>
      <c r="D27" s="22"/>
      <c r="E27" s="15" t="e">
        <f>SUM(#REF!+D27)</f>
        <v>#REF!</v>
      </c>
      <c r="F27" s="26"/>
      <c r="G27" s="10">
        <f t="shared" si="2"/>
        <v>0</v>
      </c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90" hidden="1">
      <c r="A28" s="18" t="s">
        <v>53</v>
      </c>
      <c r="B28" s="24" t="s">
        <v>54</v>
      </c>
      <c r="C28" s="25">
        <v>0</v>
      </c>
      <c r="D28" s="22"/>
      <c r="E28" s="15" t="e">
        <f>SUM(#REF!+D28)</f>
        <v>#REF!</v>
      </c>
      <c r="F28" s="26"/>
      <c r="G28" s="10">
        <f t="shared" si="2"/>
        <v>0</v>
      </c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30" hidden="1">
      <c r="A29" s="18" t="s">
        <v>55</v>
      </c>
      <c r="B29" s="24" t="s">
        <v>56</v>
      </c>
      <c r="C29" s="25">
        <f>C30+C35</f>
        <v>0</v>
      </c>
      <c r="D29" s="22"/>
      <c r="E29" s="15" t="e">
        <f>SUM(#REF!+D29)</f>
        <v>#REF!</v>
      </c>
      <c r="F29" s="26"/>
      <c r="G29" s="10">
        <f t="shared" si="2"/>
        <v>0</v>
      </c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30" hidden="1">
      <c r="A30" s="18" t="s">
        <v>57</v>
      </c>
      <c r="B30" s="24" t="s">
        <v>58</v>
      </c>
      <c r="C30" s="25">
        <f>C31+C33</f>
        <v>0</v>
      </c>
      <c r="D30" s="22"/>
      <c r="E30" s="15" t="e">
        <f>SUM(#REF!+D30)</f>
        <v>#REF!</v>
      </c>
      <c r="F30" s="26"/>
      <c r="G30" s="10">
        <f t="shared" si="2"/>
        <v>0</v>
      </c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30" hidden="1">
      <c r="A31" s="18" t="s">
        <v>59</v>
      </c>
      <c r="B31" s="24" t="s">
        <v>60</v>
      </c>
      <c r="C31" s="25">
        <f>C32</f>
        <v>0</v>
      </c>
      <c r="D31" s="22"/>
      <c r="E31" s="15" t="e">
        <f>SUM(#REF!+D31)</f>
        <v>#REF!</v>
      </c>
      <c r="F31" s="26"/>
      <c r="G31" s="10">
        <f t="shared" si="2"/>
        <v>0</v>
      </c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30" hidden="1">
      <c r="A32" s="18" t="s">
        <v>61</v>
      </c>
      <c r="B32" s="24" t="s">
        <v>62</v>
      </c>
      <c r="C32" s="25">
        <v>0</v>
      </c>
      <c r="D32" s="22"/>
      <c r="E32" s="15" t="e">
        <f>SUM(#REF!+D32)</f>
        <v>#REF!</v>
      </c>
      <c r="F32" s="26"/>
      <c r="G32" s="10">
        <f t="shared" si="2"/>
        <v>0</v>
      </c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45" hidden="1">
      <c r="A33" s="18" t="s">
        <v>63</v>
      </c>
      <c r="B33" s="24" t="s">
        <v>64</v>
      </c>
      <c r="C33" s="25">
        <f>C34</f>
        <v>0</v>
      </c>
      <c r="D33" s="22"/>
      <c r="E33" s="15" t="e">
        <f>SUM(#REF!+D33)</f>
        <v>#REF!</v>
      </c>
      <c r="F33" s="26"/>
      <c r="G33" s="10">
        <f t="shared" si="2"/>
        <v>0</v>
      </c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45" hidden="1">
      <c r="A34" s="18" t="s">
        <v>65</v>
      </c>
      <c r="B34" s="24" t="s">
        <v>66</v>
      </c>
      <c r="C34" s="25">
        <v>0</v>
      </c>
      <c r="D34" s="22"/>
      <c r="E34" s="15" t="e">
        <f>SUM(#REF!+D34)</f>
        <v>#REF!</v>
      </c>
      <c r="F34" s="26"/>
      <c r="G34" s="10">
        <f t="shared" si="2"/>
        <v>0</v>
      </c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30" hidden="1">
      <c r="A35" s="18" t="s">
        <v>67</v>
      </c>
      <c r="B35" s="24" t="s">
        <v>68</v>
      </c>
      <c r="C35" s="25">
        <f>C36</f>
        <v>0</v>
      </c>
      <c r="D35" s="22"/>
      <c r="E35" s="15" t="e">
        <f>SUM(#REF!+D35)</f>
        <v>#REF!</v>
      </c>
      <c r="F35" s="26"/>
      <c r="G35" s="10">
        <f t="shared" si="2"/>
        <v>0</v>
      </c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30" hidden="1">
      <c r="A36" s="18" t="s">
        <v>69</v>
      </c>
      <c r="B36" s="24" t="s">
        <v>70</v>
      </c>
      <c r="C36" s="25">
        <f>C37</f>
        <v>0</v>
      </c>
      <c r="D36" s="22"/>
      <c r="E36" s="15" t="e">
        <f>SUM(#REF!+D36)</f>
        <v>#REF!</v>
      </c>
      <c r="F36" s="26"/>
      <c r="G36" s="10">
        <f t="shared" si="2"/>
        <v>0</v>
      </c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45" hidden="1">
      <c r="A37" s="18" t="s">
        <v>71</v>
      </c>
      <c r="B37" s="24" t="s">
        <v>72</v>
      </c>
      <c r="C37" s="25">
        <v>0</v>
      </c>
      <c r="D37" s="22"/>
      <c r="E37" s="15" t="e">
        <f>SUM(#REF!+D37)</f>
        <v>#REF!</v>
      </c>
      <c r="F37" s="26"/>
      <c r="G37" s="10">
        <f t="shared" si="2"/>
        <v>0</v>
      </c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5" hidden="1">
      <c r="A38" s="18" t="s">
        <v>73</v>
      </c>
      <c r="B38" s="24" t="s">
        <v>74</v>
      </c>
      <c r="C38" s="25">
        <v>0</v>
      </c>
      <c r="D38" s="22"/>
      <c r="E38" s="15" t="e">
        <f>SUM(#REF!+D38)</f>
        <v>#REF!</v>
      </c>
      <c r="F38" s="26"/>
      <c r="G38" s="10">
        <f t="shared" si="2"/>
        <v>0</v>
      </c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30" hidden="1">
      <c r="A39" s="18" t="s">
        <v>75</v>
      </c>
      <c r="B39" s="24" t="s">
        <v>76</v>
      </c>
      <c r="C39" s="25">
        <v>0</v>
      </c>
      <c r="D39" s="22"/>
      <c r="E39" s="15" t="e">
        <f>SUM(#REF!+D39)</f>
        <v>#REF!</v>
      </c>
      <c r="F39" s="26"/>
      <c r="G39" s="10">
        <f t="shared" si="2"/>
        <v>0</v>
      </c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30" hidden="1">
      <c r="A40" s="18" t="s">
        <v>77</v>
      </c>
      <c r="B40" s="24" t="s">
        <v>78</v>
      </c>
      <c r="C40" s="25">
        <v>0</v>
      </c>
      <c r="D40" s="22"/>
      <c r="E40" s="15" t="e">
        <f>SUM(#REF!+D40)</f>
        <v>#REF!</v>
      </c>
      <c r="F40" s="26"/>
      <c r="G40" s="10">
        <f t="shared" si="2"/>
        <v>0</v>
      </c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28.5">
      <c r="A41" s="19" t="s">
        <v>79</v>
      </c>
      <c r="B41" s="20" t="s">
        <v>80</v>
      </c>
      <c r="C41" s="21">
        <f aca="true" t="shared" si="3" ref="C41:H41">SUM(C42+C49)</f>
        <v>0</v>
      </c>
      <c r="D41" s="21" t="e">
        <f t="shared" si="3"/>
        <v>#REF!</v>
      </c>
      <c r="E41" s="21" t="e">
        <f t="shared" si="3"/>
        <v>#REF!</v>
      </c>
      <c r="F41" s="21">
        <f t="shared" si="3"/>
        <v>481242.6</v>
      </c>
      <c r="G41" s="10">
        <f t="shared" si="3"/>
        <v>481242.6000000001</v>
      </c>
      <c r="H41" s="34">
        <f t="shared" si="3"/>
        <v>147237.1000000001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5">
      <c r="A42" s="18" t="s">
        <v>81</v>
      </c>
      <c r="B42" s="24" t="s">
        <v>82</v>
      </c>
      <c r="C42" s="25">
        <f>C46+C43</f>
        <v>-3022689.9</v>
      </c>
      <c r="D42" s="25" t="e">
        <f>D46+D43</f>
        <v>#REF!</v>
      </c>
      <c r="E42" s="25" t="e">
        <f>E46+E43</f>
        <v>#REF!</v>
      </c>
      <c r="F42" s="25">
        <f>F46+F43</f>
        <v>-55054.4</v>
      </c>
      <c r="G42" s="10">
        <f>SUM(G46)</f>
        <v>-3777037.6</v>
      </c>
      <c r="H42" s="34">
        <f>SUM(H46)</f>
        <v>-2479158.5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5">
      <c r="A43" s="18" t="s">
        <v>83</v>
      </c>
      <c r="B43" s="24" t="s">
        <v>84</v>
      </c>
      <c r="C43" s="25">
        <f>C44</f>
        <v>0</v>
      </c>
      <c r="D43" s="25" t="e">
        <f aca="true" t="shared" si="4" ref="D43:F44">D44</f>
        <v>#REF!</v>
      </c>
      <c r="E43" s="25" t="e">
        <f t="shared" si="4"/>
        <v>#REF!</v>
      </c>
      <c r="F43" s="25">
        <f t="shared" si="4"/>
        <v>0</v>
      </c>
      <c r="G43" s="10">
        <f>SUM(C43+F43)</f>
        <v>0</v>
      </c>
      <c r="H43" s="34">
        <v>0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30">
      <c r="A44" s="18" t="s">
        <v>85</v>
      </c>
      <c r="B44" s="24" t="s">
        <v>86</v>
      </c>
      <c r="C44" s="25">
        <f>C45</f>
        <v>0</v>
      </c>
      <c r="D44" s="25" t="e">
        <f t="shared" si="4"/>
        <v>#REF!</v>
      </c>
      <c r="E44" s="25" t="e">
        <f t="shared" si="4"/>
        <v>#REF!</v>
      </c>
      <c r="F44" s="25">
        <f t="shared" si="4"/>
        <v>0</v>
      </c>
      <c r="G44" s="10">
        <f>SUM(C44+F44)</f>
        <v>0</v>
      </c>
      <c r="H44" s="34">
        <v>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30">
      <c r="A45" s="18" t="s">
        <v>87</v>
      </c>
      <c r="B45" s="24" t="s">
        <v>88</v>
      </c>
      <c r="C45" s="25">
        <v>0</v>
      </c>
      <c r="D45" s="22" t="e">
        <f>SUM(#REF!+#REF!)</f>
        <v>#REF!</v>
      </c>
      <c r="E45" s="15" t="e">
        <f>SUM(#REF!+D45)</f>
        <v>#REF!</v>
      </c>
      <c r="F45" s="26"/>
      <c r="G45" s="10">
        <f>SUM(C45+F45)</f>
        <v>0</v>
      </c>
      <c r="H45" s="34">
        <v>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5">
      <c r="A46" s="18" t="s">
        <v>89</v>
      </c>
      <c r="B46" s="24" t="s">
        <v>90</v>
      </c>
      <c r="C46" s="25">
        <f>C47</f>
        <v>-3022689.9</v>
      </c>
      <c r="D46" s="25">
        <f aca="true" t="shared" si="5" ref="D46:F47">D47</f>
        <v>2207.1</v>
      </c>
      <c r="E46" s="25" t="e">
        <f t="shared" si="5"/>
        <v>#REF!</v>
      </c>
      <c r="F46" s="27">
        <f t="shared" si="5"/>
        <v>-55054.4</v>
      </c>
      <c r="G46" s="10">
        <f>SUM(G47)</f>
        <v>-3777037.6</v>
      </c>
      <c r="H46" s="34">
        <f>SUM(H47)</f>
        <v>-2479158.5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5">
      <c r="A47" s="18" t="s">
        <v>91</v>
      </c>
      <c r="B47" s="24" t="s">
        <v>92</v>
      </c>
      <c r="C47" s="25">
        <f>C48</f>
        <v>-3022689.9</v>
      </c>
      <c r="D47" s="25">
        <f t="shared" si="5"/>
        <v>2207.1</v>
      </c>
      <c r="E47" s="25" t="e">
        <f t="shared" si="5"/>
        <v>#REF!</v>
      </c>
      <c r="F47" s="27">
        <f t="shared" si="5"/>
        <v>-55054.4</v>
      </c>
      <c r="G47" s="10">
        <f>SUM(G48)</f>
        <v>-3777037.6</v>
      </c>
      <c r="H47" s="34">
        <f>SUM(H48)</f>
        <v>-2479158.5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30">
      <c r="A48" s="18" t="s">
        <v>93</v>
      </c>
      <c r="B48" s="24" t="s">
        <v>94</v>
      </c>
      <c r="C48" s="25">
        <v>-3022689.9</v>
      </c>
      <c r="D48" s="22">
        <v>2207.1</v>
      </c>
      <c r="E48" s="15" t="e">
        <f>SUM(#REF!+D48)</f>
        <v>#REF!</v>
      </c>
      <c r="F48" s="22">
        <v>-55054.4</v>
      </c>
      <c r="G48" s="10">
        <v>-3777037.6</v>
      </c>
      <c r="H48" s="34">
        <v>-2479158.5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5">
      <c r="A49" s="18" t="s">
        <v>95</v>
      </c>
      <c r="B49" s="24" t="s">
        <v>96</v>
      </c>
      <c r="C49" s="25">
        <f>C50+C53</f>
        <v>3022689.9</v>
      </c>
      <c r="D49" s="25">
        <f>D50+D53</f>
        <v>-2207.1</v>
      </c>
      <c r="E49" s="25" t="e">
        <f>E50+E53</f>
        <v>#REF!</v>
      </c>
      <c r="F49" s="27">
        <f>SUM(F550+F53)</f>
        <v>536297</v>
      </c>
      <c r="G49" s="10">
        <f>SUM(G53)</f>
        <v>4258280.2</v>
      </c>
      <c r="H49" s="34">
        <f>SUM(H53)</f>
        <v>2626395.6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5">
      <c r="A50" s="18" t="s">
        <v>97</v>
      </c>
      <c r="B50" s="24" t="s">
        <v>98</v>
      </c>
      <c r="C50" s="25">
        <f>C51</f>
        <v>0</v>
      </c>
      <c r="D50" s="25">
        <f aca="true" t="shared" si="6" ref="D50:F51">D51</f>
        <v>0</v>
      </c>
      <c r="E50" s="25" t="e">
        <f t="shared" si="6"/>
        <v>#REF!</v>
      </c>
      <c r="F50" s="27">
        <f t="shared" si="6"/>
        <v>0</v>
      </c>
      <c r="G50" s="10">
        <f aca="true" t="shared" si="7" ref="G50:H52">SUM(C50+F50)</f>
        <v>0</v>
      </c>
      <c r="H50" s="34">
        <f t="shared" si="7"/>
        <v>0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5">
      <c r="A51" s="18" t="s">
        <v>99</v>
      </c>
      <c r="B51" s="24" t="s">
        <v>100</v>
      </c>
      <c r="C51" s="25">
        <f>C52</f>
        <v>0</v>
      </c>
      <c r="D51" s="25">
        <f t="shared" si="6"/>
        <v>0</v>
      </c>
      <c r="E51" s="25" t="e">
        <f t="shared" si="6"/>
        <v>#REF!</v>
      </c>
      <c r="F51" s="25">
        <f t="shared" si="6"/>
        <v>0</v>
      </c>
      <c r="G51" s="10">
        <f t="shared" si="7"/>
        <v>0</v>
      </c>
      <c r="H51" s="34">
        <f t="shared" si="7"/>
        <v>0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30">
      <c r="A52" s="18" t="s">
        <v>101</v>
      </c>
      <c r="B52" s="24" t="s">
        <v>102</v>
      </c>
      <c r="C52" s="25">
        <v>0</v>
      </c>
      <c r="D52" s="22"/>
      <c r="E52" s="15" t="e">
        <f>SUM(#REF!+D52)</f>
        <v>#REF!</v>
      </c>
      <c r="F52" s="26"/>
      <c r="G52" s="10">
        <f t="shared" si="7"/>
        <v>0</v>
      </c>
      <c r="H52" s="34">
        <f t="shared" si="7"/>
        <v>0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5">
      <c r="A53" s="18" t="s">
        <v>103</v>
      </c>
      <c r="B53" s="24" t="s">
        <v>104</v>
      </c>
      <c r="C53" s="25">
        <f>C54-C56</f>
        <v>3022689.9</v>
      </c>
      <c r="D53" s="25">
        <f>D54-D56</f>
        <v>-2207.1</v>
      </c>
      <c r="E53" s="25" t="e">
        <f>E54-E56</f>
        <v>#REF!</v>
      </c>
      <c r="F53" s="25">
        <f>F54-F56</f>
        <v>536297</v>
      </c>
      <c r="G53" s="10">
        <f>SUM(G54)</f>
        <v>4258280.2</v>
      </c>
      <c r="H53" s="34">
        <f>SUM(H54)</f>
        <v>2626395.6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">
      <c r="A54" s="18" t="s">
        <v>105</v>
      </c>
      <c r="B54" s="24" t="s">
        <v>106</v>
      </c>
      <c r="C54" s="25">
        <f>SUM(C55)</f>
        <v>3022689.9</v>
      </c>
      <c r="D54" s="25">
        <f>SUM(D55)</f>
        <v>-2207.1</v>
      </c>
      <c r="E54" s="25" t="e">
        <f>SUM(E55)</f>
        <v>#REF!</v>
      </c>
      <c r="F54" s="25">
        <f>SUM(F55)</f>
        <v>536297</v>
      </c>
      <c r="G54" s="10">
        <f>SUM(G55)</f>
        <v>4258280.2</v>
      </c>
      <c r="H54" s="34">
        <f>SUM(H55)</f>
        <v>2626395.6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30">
      <c r="A55" s="18" t="s">
        <v>107</v>
      </c>
      <c r="B55" s="24" t="s">
        <v>108</v>
      </c>
      <c r="C55" s="25">
        <v>3022689.9</v>
      </c>
      <c r="D55" s="22">
        <v>-2207.1</v>
      </c>
      <c r="E55" s="15" t="e">
        <f>SUM(#REF!+D55)</f>
        <v>#REF!</v>
      </c>
      <c r="F55" s="22">
        <v>536297</v>
      </c>
      <c r="G55" s="10">
        <v>4258280.2</v>
      </c>
      <c r="H55" s="34">
        <v>2626395.6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5">
      <c r="A56" s="18" t="s">
        <v>103</v>
      </c>
      <c r="B56" s="24" t="s">
        <v>109</v>
      </c>
      <c r="C56" s="25">
        <f>SUM(C57)</f>
        <v>0</v>
      </c>
      <c r="D56" s="25">
        <f>SUM(D57)</f>
        <v>0</v>
      </c>
      <c r="E56" s="25" t="e">
        <f>SUM(E57)</f>
        <v>#REF!</v>
      </c>
      <c r="F56" s="25">
        <f>SUM(F57)</f>
        <v>0</v>
      </c>
      <c r="G56" s="10">
        <f>SUM(C56+F56)</f>
        <v>0</v>
      </c>
      <c r="H56" s="34">
        <f>SUM(D56+G56)</f>
        <v>0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30">
      <c r="A57" s="18" t="s">
        <v>110</v>
      </c>
      <c r="B57" s="24" t="s">
        <v>111</v>
      </c>
      <c r="C57" s="25">
        <v>0</v>
      </c>
      <c r="D57" s="22"/>
      <c r="E57" s="15" t="e">
        <f>SUM(#REF!+D57)</f>
        <v>#REF!</v>
      </c>
      <c r="F57" s="26"/>
      <c r="G57" s="10">
        <f>SUM(C57+F57)</f>
        <v>0</v>
      </c>
      <c r="H57" s="34">
        <f>SUM(D57+G57)</f>
        <v>0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8" ht="27.75" customHeight="1">
      <c r="A58" s="7" t="s">
        <v>112</v>
      </c>
      <c r="B58" s="8" t="s">
        <v>113</v>
      </c>
      <c r="C58" s="9">
        <f>C6+C41</f>
        <v>51840.00000000001</v>
      </c>
      <c r="D58" s="9" t="e">
        <f>D6+D41</f>
        <v>#REF!</v>
      </c>
      <c r="E58" s="9" t="e">
        <f>E6+E41</f>
        <v>#REF!</v>
      </c>
      <c r="F58" s="9">
        <f>F6+F41</f>
        <v>480750.8</v>
      </c>
      <c r="G58" s="10">
        <f>SUM(G6+G41)</f>
        <v>512137.70000000007</v>
      </c>
      <c r="H58" s="10">
        <f>SUM(H6+H41)</f>
        <v>77237.1000000001</v>
      </c>
    </row>
    <row r="64" ht="409.5">
      <c r="A64" s="28"/>
    </row>
    <row r="65" ht="409.5">
      <c r="A65" s="28"/>
    </row>
  </sheetData>
  <sheetProtection/>
  <mergeCells count="9">
    <mergeCell ref="F3:F4"/>
    <mergeCell ref="G3:G4"/>
    <mergeCell ref="H3:H4"/>
    <mergeCell ref="A3:A4"/>
    <mergeCell ref="B3:B4"/>
    <mergeCell ref="C3:C4"/>
    <mergeCell ref="D3:D4"/>
    <mergeCell ref="E3:E4"/>
    <mergeCell ref="A1:H1"/>
  </mergeCells>
  <printOptions/>
  <pageMargins left="0.7086614173228347" right="0" top="0.7480314960629921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Заднепровская Виктория Сергеевна</cp:lastModifiedBy>
  <cp:lastPrinted>2013-11-25T06:37:41Z</cp:lastPrinted>
  <dcterms:created xsi:type="dcterms:W3CDTF">2013-10-09T07:17:41Z</dcterms:created>
  <dcterms:modified xsi:type="dcterms:W3CDTF">2013-11-25T06:37:42Z</dcterms:modified>
  <cp:category/>
  <cp:version/>
  <cp:contentType/>
  <cp:contentStatus/>
</cp:coreProperties>
</file>